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<sst xmlns="http://schemas.openxmlformats.org/spreadsheetml/2006/main" count="21" uniqueCount="17">
  <si>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对角线参数</t>
  </si>
  <si>
    <t>16:9屏幕</t>
  </si>
  <si>
    <t>16:10屏幕</t>
  </si>
  <si>
    <t>4:3屏幕</t>
  </si>
  <si>
    <t>中间计算数据</t>
  </si>
  <si>
    <t>英制（in）</t>
  </si>
  <si>
    <t>国标制（mm）</t>
  </si>
  <si>
    <t>宽(mm)</t>
  </si>
  <si>
    <t>高(mm)</t>
  </si>
  <si>
    <t>16:9基数</t>
  </si>
  <si>
    <t>16:10基数</t>
  </si>
  <si>
    <t>4:3基数</t>
  </si>
  <si>
    <t>使用办法：</t>
  </si>
  <si>
    <t>对于已经有的尺寸可以直接查表，对于未列出的尺寸，可以在英制或者国标中添加数据，然后整体复杂后面各列算式到对应行，则自动计算出相应数据。</t>
  </si>
  <si>
    <t>说明:</t>
  </si>
  <si>
    <t>本表计算中进行了一定的计算精度调整（在中间步骤中），使得最终数据有一定的精度差，故仅作尺寸参考。计算数据的最终结果为国标数据，以mm（毫米）为单位，保留1位小数。本表数据及计算数据仅作为参考，不作为任何依据，本人不对使用本表产生的任何结果负责。</t>
  </si>
  <si>
    <t xml:space="preserve">屏幕尺寸速查表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</si>
</sst>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zoomScalePageLayoutView="0" workbookViewId="0" topLeftCell="A43">
      <selection activeCell="A50" sqref="A50:IV50"/>
    </sheetView>
  </sheetViews>
  <sheetFormatPr defaultColWidth="9.00390625" defaultRowHeight="14.25"/>
  <cols>
    <col min="1" max="1" width="11.875" style="1" customWidth="1"/>
    <col min="2" max="2" width="13.75390625" style="1" customWidth="1"/>
    <col min="3" max="4" width="12.625" style="2" bestFit="1" customWidth="1"/>
    <col min="5" max="6" width="12.625" style="3" bestFit="1" customWidth="1"/>
    <col min="7" max="8" width="9.00390625" style="4" customWidth="1"/>
    <col min="9" max="10" width="12.625" style="1" bestFit="1" customWidth="1"/>
    <col min="11" max="11" width="9.00390625" style="1" customWidth="1"/>
  </cols>
  <sheetData>
    <row r="1" spans="1:11" ht="14.25">
      <c r="A1" s="15" t="s">
        <v>16</v>
      </c>
      <c r="B1" s="15"/>
      <c r="C1" s="16"/>
      <c r="D1" s="16"/>
      <c r="E1" s="17"/>
      <c r="F1" s="17"/>
      <c r="G1" s="18"/>
      <c r="H1" s="18"/>
      <c r="I1" s="15"/>
      <c r="J1" s="15"/>
      <c r="K1" s="15"/>
    </row>
    <row r="2" spans="1:11" ht="14.25">
      <c r="A2" s="19" t="s">
        <v>0</v>
      </c>
      <c r="B2" s="19"/>
      <c r="C2" s="20" t="s">
        <v>1</v>
      </c>
      <c r="D2" s="20"/>
      <c r="E2" s="21" t="s">
        <v>2</v>
      </c>
      <c r="F2" s="21"/>
      <c r="G2" s="22" t="s">
        <v>3</v>
      </c>
      <c r="H2" s="22"/>
      <c r="I2" s="19" t="s">
        <v>4</v>
      </c>
      <c r="J2" s="19"/>
      <c r="K2" s="19"/>
    </row>
    <row r="3" spans="1:11" ht="14.25">
      <c r="A3" s="5" t="s">
        <v>5</v>
      </c>
      <c r="B3" s="5" t="s">
        <v>6</v>
      </c>
      <c r="C3" s="6" t="s">
        <v>7</v>
      </c>
      <c r="D3" s="6" t="s">
        <v>8</v>
      </c>
      <c r="E3" s="7" t="s">
        <v>7</v>
      </c>
      <c r="F3" s="7" t="s">
        <v>8</v>
      </c>
      <c r="G3" s="8" t="s">
        <v>7</v>
      </c>
      <c r="H3" s="8" t="s">
        <v>8</v>
      </c>
      <c r="I3" s="14" t="s">
        <v>9</v>
      </c>
      <c r="J3" s="14" t="s">
        <v>10</v>
      </c>
      <c r="K3" s="14" t="s">
        <v>11</v>
      </c>
    </row>
    <row r="4" spans="1:11" ht="14.25">
      <c r="A4" s="9">
        <v>12</v>
      </c>
      <c r="B4" s="9">
        <f>A4*25.4</f>
        <v>304.79999999999995</v>
      </c>
      <c r="C4" s="10">
        <f>I4*16</f>
        <v>267.2</v>
      </c>
      <c r="D4" s="10">
        <f>I4*9</f>
        <v>150.29999999999998</v>
      </c>
      <c r="E4" s="11">
        <f>J4*16</f>
        <v>259.2</v>
      </c>
      <c r="F4" s="11">
        <f>J4*10</f>
        <v>162</v>
      </c>
      <c r="G4" s="12">
        <f>K4*4</f>
        <v>244</v>
      </c>
      <c r="H4" s="12">
        <f>K4*3</f>
        <v>183</v>
      </c>
      <c r="I4" s="9">
        <f>CEILING(SQRT((B4*B4/337)),0.1)</f>
        <v>16.7</v>
      </c>
      <c r="J4" s="9">
        <f>CEILING(SQRT((B4*B4/356)),0.1)</f>
        <v>16.2</v>
      </c>
      <c r="K4" s="9">
        <f>CEILING(SQRT((B4*B4/25)),0.1)</f>
        <v>61</v>
      </c>
    </row>
    <row r="5" spans="1:11" ht="14.25">
      <c r="A5" s="9">
        <v>15</v>
      </c>
      <c r="B5" s="9">
        <f aca="true" t="shared" si="0" ref="B5:B46">A5*25.4</f>
        <v>381</v>
      </c>
      <c r="C5" s="10">
        <f aca="true" t="shared" si="1" ref="C5:C46">I5*16</f>
        <v>332.8</v>
      </c>
      <c r="D5" s="10">
        <f aca="true" t="shared" si="2" ref="D5:D46">I5*9</f>
        <v>187.20000000000002</v>
      </c>
      <c r="E5" s="11">
        <f aca="true" t="shared" si="3" ref="E5:E46">J5*16</f>
        <v>323.20000000000005</v>
      </c>
      <c r="F5" s="11">
        <f aca="true" t="shared" si="4" ref="F5:F46">J5*10</f>
        <v>202.00000000000003</v>
      </c>
      <c r="G5" s="12">
        <f aca="true" t="shared" si="5" ref="G5:G46">K5*4</f>
        <v>304.8</v>
      </c>
      <c r="H5" s="12">
        <f aca="true" t="shared" si="6" ref="H5:H46">K5*3</f>
        <v>228.60000000000002</v>
      </c>
      <c r="I5" s="9">
        <f aca="true" t="shared" si="7" ref="I5:I46">CEILING(SQRT((B5*B5/337)),0.1)</f>
        <v>20.8</v>
      </c>
      <c r="J5" s="9">
        <f aca="true" t="shared" si="8" ref="J5:J46">CEILING(SQRT((B5*B5/356)),0.1)</f>
        <v>20.200000000000003</v>
      </c>
      <c r="K5" s="9">
        <f aca="true" t="shared" si="9" ref="K5:K46">CEILING(SQRT((B5*B5/25)),0.1)</f>
        <v>76.2</v>
      </c>
    </row>
    <row r="6" spans="1:11" ht="14.25">
      <c r="A6" s="9">
        <v>17</v>
      </c>
      <c r="B6" s="9">
        <f t="shared" si="0"/>
        <v>431.79999999999995</v>
      </c>
      <c r="C6" s="10">
        <f t="shared" si="1"/>
        <v>377.6</v>
      </c>
      <c r="D6" s="10">
        <f t="shared" si="2"/>
        <v>212.4</v>
      </c>
      <c r="E6" s="11">
        <f t="shared" si="3"/>
        <v>366.40000000000003</v>
      </c>
      <c r="F6" s="11">
        <f t="shared" si="4"/>
        <v>229.00000000000003</v>
      </c>
      <c r="G6" s="12">
        <f t="shared" si="5"/>
        <v>345.6</v>
      </c>
      <c r="H6" s="12">
        <f t="shared" si="6"/>
        <v>259.20000000000005</v>
      </c>
      <c r="I6" s="9">
        <f t="shared" si="7"/>
        <v>23.6</v>
      </c>
      <c r="J6" s="9">
        <f t="shared" si="8"/>
        <v>22.900000000000002</v>
      </c>
      <c r="K6" s="9">
        <f t="shared" si="9"/>
        <v>86.4</v>
      </c>
    </row>
    <row r="7" spans="1:11" ht="14.25">
      <c r="A7" s="9">
        <v>18</v>
      </c>
      <c r="B7" s="9">
        <f t="shared" si="0"/>
        <v>457.2</v>
      </c>
      <c r="C7" s="10">
        <f t="shared" si="1"/>
        <v>400</v>
      </c>
      <c r="D7" s="10">
        <f t="shared" si="2"/>
        <v>225</v>
      </c>
      <c r="E7" s="11">
        <f t="shared" si="3"/>
        <v>388.8</v>
      </c>
      <c r="F7" s="11">
        <f t="shared" si="4"/>
        <v>243</v>
      </c>
      <c r="G7" s="12">
        <f t="shared" si="5"/>
        <v>366</v>
      </c>
      <c r="H7" s="12">
        <f t="shared" si="6"/>
        <v>274.5</v>
      </c>
      <c r="I7" s="9">
        <f t="shared" si="7"/>
        <v>25</v>
      </c>
      <c r="J7" s="9">
        <f t="shared" si="8"/>
        <v>24.3</v>
      </c>
      <c r="K7" s="9">
        <f t="shared" si="9"/>
        <v>91.5</v>
      </c>
    </row>
    <row r="8" spans="1:11" ht="14.25">
      <c r="A8" s="9">
        <v>19</v>
      </c>
      <c r="B8" s="9">
        <f t="shared" si="0"/>
        <v>482.59999999999997</v>
      </c>
      <c r="C8" s="10">
        <f t="shared" si="1"/>
        <v>420.8</v>
      </c>
      <c r="D8" s="10">
        <f t="shared" si="2"/>
        <v>236.70000000000002</v>
      </c>
      <c r="E8" s="11">
        <f t="shared" si="3"/>
        <v>409.6</v>
      </c>
      <c r="F8" s="11">
        <f t="shared" si="4"/>
        <v>256</v>
      </c>
      <c r="G8" s="12">
        <f t="shared" si="5"/>
        <v>386.40000000000003</v>
      </c>
      <c r="H8" s="12">
        <f t="shared" si="6"/>
        <v>289.8</v>
      </c>
      <c r="I8" s="9">
        <f t="shared" si="7"/>
        <v>26.3</v>
      </c>
      <c r="J8" s="9">
        <f t="shared" si="8"/>
        <v>25.6</v>
      </c>
      <c r="K8" s="9">
        <f t="shared" si="9"/>
        <v>96.60000000000001</v>
      </c>
    </row>
    <row r="9" spans="1:11" ht="14.25">
      <c r="A9" s="9">
        <v>20</v>
      </c>
      <c r="B9" s="9">
        <f t="shared" si="0"/>
        <v>508</v>
      </c>
      <c r="C9" s="10">
        <f t="shared" si="1"/>
        <v>443.20000000000005</v>
      </c>
      <c r="D9" s="10">
        <f t="shared" si="2"/>
        <v>249.3</v>
      </c>
      <c r="E9" s="11">
        <f t="shared" si="3"/>
        <v>432</v>
      </c>
      <c r="F9" s="11">
        <f t="shared" si="4"/>
        <v>270</v>
      </c>
      <c r="G9" s="12">
        <f t="shared" si="5"/>
        <v>406.40000000000003</v>
      </c>
      <c r="H9" s="12">
        <f t="shared" si="6"/>
        <v>304.8</v>
      </c>
      <c r="I9" s="9">
        <f t="shared" si="7"/>
        <v>27.700000000000003</v>
      </c>
      <c r="J9" s="9">
        <f t="shared" si="8"/>
        <v>27</v>
      </c>
      <c r="K9" s="9">
        <f t="shared" si="9"/>
        <v>101.60000000000001</v>
      </c>
    </row>
    <row r="10" spans="1:11" ht="14.25">
      <c r="A10" s="9">
        <v>21</v>
      </c>
      <c r="B10" s="9">
        <f t="shared" si="0"/>
        <v>533.4</v>
      </c>
      <c r="C10" s="10">
        <f t="shared" si="1"/>
        <v>465.6</v>
      </c>
      <c r="D10" s="10">
        <f t="shared" si="2"/>
        <v>261.90000000000003</v>
      </c>
      <c r="E10" s="11">
        <f t="shared" si="3"/>
        <v>452.8</v>
      </c>
      <c r="F10" s="11">
        <f t="shared" si="4"/>
        <v>283</v>
      </c>
      <c r="G10" s="12">
        <f t="shared" si="5"/>
        <v>426.8</v>
      </c>
      <c r="H10" s="12">
        <f t="shared" si="6"/>
        <v>320.1</v>
      </c>
      <c r="I10" s="9">
        <f t="shared" si="7"/>
        <v>29.1</v>
      </c>
      <c r="J10" s="9">
        <f t="shared" si="8"/>
        <v>28.3</v>
      </c>
      <c r="K10" s="9">
        <f t="shared" si="9"/>
        <v>106.7</v>
      </c>
    </row>
    <row r="11" spans="1:11" ht="14.25">
      <c r="A11" s="9">
        <v>22</v>
      </c>
      <c r="B11" s="9">
        <f t="shared" si="0"/>
        <v>558.8</v>
      </c>
      <c r="C11" s="10">
        <f t="shared" si="1"/>
        <v>488</v>
      </c>
      <c r="D11" s="10">
        <f t="shared" si="2"/>
        <v>274.5</v>
      </c>
      <c r="E11" s="11">
        <f t="shared" si="3"/>
        <v>475.20000000000005</v>
      </c>
      <c r="F11" s="11">
        <f t="shared" si="4"/>
        <v>297</v>
      </c>
      <c r="G11" s="12">
        <f t="shared" si="5"/>
        <v>447.20000000000005</v>
      </c>
      <c r="H11" s="12">
        <f t="shared" si="6"/>
        <v>335.40000000000003</v>
      </c>
      <c r="I11" s="9">
        <f t="shared" si="7"/>
        <v>30.5</v>
      </c>
      <c r="J11" s="9">
        <f t="shared" si="8"/>
        <v>29.700000000000003</v>
      </c>
      <c r="K11" s="9">
        <f t="shared" si="9"/>
        <v>111.80000000000001</v>
      </c>
    </row>
    <row r="12" spans="1:11" ht="14.25">
      <c r="A12" s="9">
        <v>23</v>
      </c>
      <c r="B12" s="9">
        <f t="shared" si="0"/>
        <v>584.1999999999999</v>
      </c>
      <c r="C12" s="10">
        <f t="shared" si="1"/>
        <v>510.40000000000003</v>
      </c>
      <c r="D12" s="10">
        <f t="shared" si="2"/>
        <v>287.1</v>
      </c>
      <c r="E12" s="11">
        <f t="shared" si="3"/>
        <v>496</v>
      </c>
      <c r="F12" s="11">
        <f t="shared" si="4"/>
        <v>310</v>
      </c>
      <c r="G12" s="12">
        <f t="shared" si="5"/>
        <v>467.6</v>
      </c>
      <c r="H12" s="12">
        <f t="shared" si="6"/>
        <v>350.70000000000005</v>
      </c>
      <c r="I12" s="9">
        <f t="shared" si="7"/>
        <v>31.900000000000002</v>
      </c>
      <c r="J12" s="9">
        <f t="shared" si="8"/>
        <v>31</v>
      </c>
      <c r="K12" s="9">
        <f t="shared" si="9"/>
        <v>116.9</v>
      </c>
    </row>
    <row r="13" spans="1:11" ht="14.25">
      <c r="A13" s="9">
        <v>24</v>
      </c>
      <c r="B13" s="9">
        <f t="shared" si="0"/>
        <v>609.5999999999999</v>
      </c>
      <c r="C13" s="10">
        <f t="shared" si="1"/>
        <v>532.8000000000001</v>
      </c>
      <c r="D13" s="10">
        <f t="shared" si="2"/>
        <v>299.70000000000005</v>
      </c>
      <c r="E13" s="11">
        <f t="shared" si="3"/>
        <v>518.4</v>
      </c>
      <c r="F13" s="11">
        <f t="shared" si="4"/>
        <v>324</v>
      </c>
      <c r="G13" s="12">
        <f t="shared" si="5"/>
        <v>488</v>
      </c>
      <c r="H13" s="12">
        <f t="shared" si="6"/>
        <v>366</v>
      </c>
      <c r="I13" s="9">
        <f t="shared" si="7"/>
        <v>33.300000000000004</v>
      </c>
      <c r="J13" s="9">
        <f t="shared" si="8"/>
        <v>32.4</v>
      </c>
      <c r="K13" s="9">
        <f t="shared" si="9"/>
        <v>122</v>
      </c>
    </row>
    <row r="14" spans="1:11" ht="14.25">
      <c r="A14" s="9">
        <v>25</v>
      </c>
      <c r="B14" s="9">
        <f t="shared" si="0"/>
        <v>635</v>
      </c>
      <c r="C14" s="10">
        <f t="shared" si="1"/>
        <v>553.6</v>
      </c>
      <c r="D14" s="10">
        <f t="shared" si="2"/>
        <v>311.40000000000003</v>
      </c>
      <c r="E14" s="11">
        <f t="shared" si="3"/>
        <v>539.2</v>
      </c>
      <c r="F14" s="11">
        <f t="shared" si="4"/>
        <v>337</v>
      </c>
      <c r="G14" s="12">
        <f t="shared" si="5"/>
        <v>508</v>
      </c>
      <c r="H14" s="12">
        <f t="shared" si="6"/>
        <v>381</v>
      </c>
      <c r="I14" s="9">
        <f t="shared" si="7"/>
        <v>34.6</v>
      </c>
      <c r="J14" s="9">
        <f t="shared" si="8"/>
        <v>33.7</v>
      </c>
      <c r="K14" s="9">
        <f t="shared" si="9"/>
        <v>127</v>
      </c>
    </row>
    <row r="15" spans="1:11" ht="14.25">
      <c r="A15" s="9">
        <v>26</v>
      </c>
      <c r="B15" s="9">
        <f t="shared" si="0"/>
        <v>660.4</v>
      </c>
      <c r="C15" s="10">
        <f t="shared" si="1"/>
        <v>576</v>
      </c>
      <c r="D15" s="10">
        <f t="shared" si="2"/>
        <v>324</v>
      </c>
      <c r="E15" s="11">
        <f t="shared" si="3"/>
        <v>561.6</v>
      </c>
      <c r="F15" s="11">
        <f t="shared" si="4"/>
        <v>351</v>
      </c>
      <c r="G15" s="12">
        <f t="shared" si="5"/>
        <v>528.4</v>
      </c>
      <c r="H15" s="12">
        <f t="shared" si="6"/>
        <v>396.29999999999995</v>
      </c>
      <c r="I15" s="9">
        <f t="shared" si="7"/>
        <v>36</v>
      </c>
      <c r="J15" s="9">
        <f t="shared" si="8"/>
        <v>35.1</v>
      </c>
      <c r="K15" s="9">
        <f t="shared" si="9"/>
        <v>132.1</v>
      </c>
    </row>
    <row r="16" spans="1:11" ht="14.25">
      <c r="A16" s="9">
        <v>27</v>
      </c>
      <c r="B16" s="9">
        <f t="shared" si="0"/>
        <v>685.8</v>
      </c>
      <c r="C16" s="10">
        <f t="shared" si="1"/>
        <v>598.4</v>
      </c>
      <c r="D16" s="10">
        <f t="shared" si="2"/>
        <v>336.59999999999997</v>
      </c>
      <c r="E16" s="11">
        <f t="shared" si="3"/>
        <v>582.4</v>
      </c>
      <c r="F16" s="11">
        <f t="shared" si="4"/>
        <v>364</v>
      </c>
      <c r="G16" s="12">
        <f t="shared" si="5"/>
        <v>548.8000000000001</v>
      </c>
      <c r="H16" s="12">
        <f t="shared" si="6"/>
        <v>411.6</v>
      </c>
      <c r="I16" s="9">
        <f t="shared" si="7"/>
        <v>37.4</v>
      </c>
      <c r="J16" s="9">
        <f t="shared" si="8"/>
        <v>36.4</v>
      </c>
      <c r="K16" s="9">
        <f t="shared" si="9"/>
        <v>137.20000000000002</v>
      </c>
    </row>
    <row r="17" spans="1:11" ht="14.25">
      <c r="A17" s="9">
        <v>32</v>
      </c>
      <c r="B17" s="9">
        <f t="shared" si="0"/>
        <v>812.8</v>
      </c>
      <c r="C17" s="10">
        <f t="shared" si="1"/>
        <v>708.8000000000001</v>
      </c>
      <c r="D17" s="10">
        <f t="shared" si="2"/>
        <v>398.70000000000005</v>
      </c>
      <c r="E17" s="11">
        <f t="shared" si="3"/>
        <v>689.6</v>
      </c>
      <c r="F17" s="11">
        <f t="shared" si="4"/>
        <v>431</v>
      </c>
      <c r="G17" s="12">
        <f t="shared" si="5"/>
        <v>650.4000000000001</v>
      </c>
      <c r="H17" s="12">
        <f t="shared" si="6"/>
        <v>487.80000000000007</v>
      </c>
      <c r="I17" s="9">
        <f t="shared" si="7"/>
        <v>44.300000000000004</v>
      </c>
      <c r="J17" s="9">
        <f t="shared" si="8"/>
        <v>43.1</v>
      </c>
      <c r="K17" s="9">
        <f t="shared" si="9"/>
        <v>162.60000000000002</v>
      </c>
    </row>
    <row r="18" spans="1:11" ht="14.25">
      <c r="A18" s="9">
        <v>36</v>
      </c>
      <c r="B18" s="9">
        <f t="shared" si="0"/>
        <v>914.4</v>
      </c>
      <c r="C18" s="10">
        <f t="shared" si="1"/>
        <v>798.4000000000001</v>
      </c>
      <c r="D18" s="10">
        <f t="shared" si="2"/>
        <v>449.1</v>
      </c>
      <c r="E18" s="11">
        <f t="shared" si="3"/>
        <v>776</v>
      </c>
      <c r="F18" s="11">
        <f t="shared" si="4"/>
        <v>485</v>
      </c>
      <c r="G18" s="12">
        <f t="shared" si="5"/>
        <v>731.6</v>
      </c>
      <c r="H18" s="12">
        <f t="shared" si="6"/>
        <v>548.7</v>
      </c>
      <c r="I18" s="9">
        <f t="shared" si="7"/>
        <v>49.900000000000006</v>
      </c>
      <c r="J18" s="9">
        <f t="shared" si="8"/>
        <v>48.5</v>
      </c>
      <c r="K18" s="9">
        <f t="shared" si="9"/>
        <v>182.9</v>
      </c>
    </row>
    <row r="19" spans="1:11" ht="14.25">
      <c r="A19" s="9">
        <v>37</v>
      </c>
      <c r="B19" s="9">
        <f t="shared" si="0"/>
        <v>939.8</v>
      </c>
      <c r="C19" s="10">
        <f t="shared" si="1"/>
        <v>819.2</v>
      </c>
      <c r="D19" s="10">
        <f t="shared" si="2"/>
        <v>460.8</v>
      </c>
      <c r="E19" s="11">
        <f t="shared" si="3"/>
        <v>798.4000000000001</v>
      </c>
      <c r="F19" s="11">
        <f t="shared" si="4"/>
        <v>499.00000000000006</v>
      </c>
      <c r="G19" s="12">
        <f t="shared" si="5"/>
        <v>752</v>
      </c>
      <c r="H19" s="12">
        <f t="shared" si="6"/>
        <v>564</v>
      </c>
      <c r="I19" s="9">
        <f t="shared" si="7"/>
        <v>51.2</v>
      </c>
      <c r="J19" s="9">
        <f t="shared" si="8"/>
        <v>49.900000000000006</v>
      </c>
      <c r="K19" s="9">
        <f t="shared" si="9"/>
        <v>188</v>
      </c>
    </row>
    <row r="20" spans="1:11" ht="14.25">
      <c r="A20" s="9">
        <v>40</v>
      </c>
      <c r="B20" s="9">
        <f t="shared" si="0"/>
        <v>1016</v>
      </c>
      <c r="C20" s="10">
        <f t="shared" si="1"/>
        <v>886.4000000000001</v>
      </c>
      <c r="D20" s="10">
        <f t="shared" si="2"/>
        <v>498.6</v>
      </c>
      <c r="E20" s="11">
        <f t="shared" si="3"/>
        <v>862.4000000000001</v>
      </c>
      <c r="F20" s="11">
        <f t="shared" si="4"/>
        <v>539</v>
      </c>
      <c r="G20" s="12">
        <f t="shared" si="5"/>
        <v>812.8000000000001</v>
      </c>
      <c r="H20" s="12">
        <f t="shared" si="6"/>
        <v>609.6</v>
      </c>
      <c r="I20" s="9">
        <f t="shared" si="7"/>
        <v>55.400000000000006</v>
      </c>
      <c r="J20" s="9">
        <f t="shared" si="8"/>
        <v>53.900000000000006</v>
      </c>
      <c r="K20" s="9">
        <f t="shared" si="9"/>
        <v>203.20000000000002</v>
      </c>
    </row>
    <row r="21" spans="1:11" ht="14.25">
      <c r="A21" s="9">
        <v>42</v>
      </c>
      <c r="B21" s="9">
        <f t="shared" si="0"/>
        <v>1066.8</v>
      </c>
      <c r="C21" s="10">
        <f t="shared" si="1"/>
        <v>931.2</v>
      </c>
      <c r="D21" s="10">
        <f t="shared" si="2"/>
        <v>523.8000000000001</v>
      </c>
      <c r="E21" s="11">
        <f t="shared" si="3"/>
        <v>905.6</v>
      </c>
      <c r="F21" s="11">
        <f t="shared" si="4"/>
        <v>566</v>
      </c>
      <c r="G21" s="12">
        <f t="shared" si="5"/>
        <v>853.6</v>
      </c>
      <c r="H21" s="12">
        <f t="shared" si="6"/>
        <v>640.2</v>
      </c>
      <c r="I21" s="9">
        <f t="shared" si="7"/>
        <v>58.2</v>
      </c>
      <c r="J21" s="9">
        <f t="shared" si="8"/>
        <v>56.6</v>
      </c>
      <c r="K21" s="9">
        <f t="shared" si="9"/>
        <v>213.4</v>
      </c>
    </row>
    <row r="22" spans="1:11" ht="14.25">
      <c r="A22" s="9">
        <v>46</v>
      </c>
      <c r="B22" s="9">
        <f t="shared" si="0"/>
        <v>1168.3999999999999</v>
      </c>
      <c r="C22" s="10">
        <f t="shared" si="1"/>
        <v>1019.2</v>
      </c>
      <c r="D22" s="10">
        <f t="shared" si="2"/>
        <v>573.3000000000001</v>
      </c>
      <c r="E22" s="11">
        <f t="shared" si="3"/>
        <v>992</v>
      </c>
      <c r="F22" s="11">
        <f t="shared" si="4"/>
        <v>620</v>
      </c>
      <c r="G22" s="12">
        <f t="shared" si="5"/>
        <v>934.8000000000001</v>
      </c>
      <c r="H22" s="12">
        <f t="shared" si="6"/>
        <v>701.1</v>
      </c>
      <c r="I22" s="9">
        <f t="shared" si="7"/>
        <v>63.7</v>
      </c>
      <c r="J22" s="9">
        <f t="shared" si="8"/>
        <v>62</v>
      </c>
      <c r="K22" s="9">
        <f t="shared" si="9"/>
        <v>233.70000000000002</v>
      </c>
    </row>
    <row r="23" spans="1:11" ht="14.25">
      <c r="A23" s="9">
        <v>47</v>
      </c>
      <c r="B23" s="9">
        <f t="shared" si="0"/>
        <v>1193.8</v>
      </c>
      <c r="C23" s="10">
        <f t="shared" si="1"/>
        <v>1041.6000000000001</v>
      </c>
      <c r="D23" s="10">
        <f t="shared" si="2"/>
        <v>585.9000000000001</v>
      </c>
      <c r="E23" s="11">
        <f t="shared" si="3"/>
        <v>1012.8000000000001</v>
      </c>
      <c r="F23" s="11">
        <f t="shared" si="4"/>
        <v>633</v>
      </c>
      <c r="G23" s="12">
        <f t="shared" si="5"/>
        <v>955.2</v>
      </c>
      <c r="H23" s="12">
        <f t="shared" si="6"/>
        <v>716.4000000000001</v>
      </c>
      <c r="I23" s="9">
        <f t="shared" si="7"/>
        <v>65.10000000000001</v>
      </c>
      <c r="J23" s="9">
        <f t="shared" si="8"/>
        <v>63.300000000000004</v>
      </c>
      <c r="K23" s="9">
        <f t="shared" si="9"/>
        <v>238.8</v>
      </c>
    </row>
    <row r="24" spans="1:11" ht="14.25">
      <c r="A24" s="9">
        <v>50</v>
      </c>
      <c r="B24" s="9">
        <f t="shared" si="0"/>
        <v>1270</v>
      </c>
      <c r="C24" s="10">
        <f t="shared" si="1"/>
        <v>1107.2</v>
      </c>
      <c r="D24" s="10">
        <f t="shared" si="2"/>
        <v>622.8000000000001</v>
      </c>
      <c r="E24" s="11">
        <f t="shared" si="3"/>
        <v>1078.4</v>
      </c>
      <c r="F24" s="11">
        <f t="shared" si="4"/>
        <v>674</v>
      </c>
      <c r="G24" s="12">
        <f t="shared" si="5"/>
        <v>1016</v>
      </c>
      <c r="H24" s="12">
        <f t="shared" si="6"/>
        <v>762</v>
      </c>
      <c r="I24" s="9">
        <f t="shared" si="7"/>
        <v>69.2</v>
      </c>
      <c r="J24" s="9">
        <f t="shared" si="8"/>
        <v>67.4</v>
      </c>
      <c r="K24" s="9">
        <f t="shared" si="9"/>
        <v>254</v>
      </c>
    </row>
    <row r="25" spans="1:11" ht="14.25">
      <c r="A25" s="9">
        <v>52</v>
      </c>
      <c r="B25" s="9">
        <f t="shared" si="0"/>
        <v>1320.8</v>
      </c>
      <c r="C25" s="10">
        <f t="shared" si="1"/>
        <v>1152</v>
      </c>
      <c r="D25" s="10">
        <f t="shared" si="2"/>
        <v>648</v>
      </c>
      <c r="E25" s="11">
        <f t="shared" si="3"/>
        <v>1121.6000000000001</v>
      </c>
      <c r="F25" s="11">
        <f t="shared" si="4"/>
        <v>701.0000000000001</v>
      </c>
      <c r="G25" s="12">
        <f t="shared" si="5"/>
        <v>1056.8</v>
      </c>
      <c r="H25" s="12">
        <f t="shared" si="6"/>
        <v>792.5999999999999</v>
      </c>
      <c r="I25" s="9">
        <f t="shared" si="7"/>
        <v>72</v>
      </c>
      <c r="J25" s="9">
        <f t="shared" si="8"/>
        <v>70.10000000000001</v>
      </c>
      <c r="K25" s="9">
        <f t="shared" si="9"/>
        <v>264.2</v>
      </c>
    </row>
    <row r="26" spans="1:11" ht="14.25">
      <c r="A26" s="9">
        <v>58</v>
      </c>
      <c r="B26" s="9">
        <f t="shared" si="0"/>
        <v>1473.1999999999998</v>
      </c>
      <c r="C26" s="10">
        <f t="shared" si="1"/>
        <v>1284.8000000000002</v>
      </c>
      <c r="D26" s="10">
        <f t="shared" si="2"/>
        <v>722.7</v>
      </c>
      <c r="E26" s="11">
        <f t="shared" si="3"/>
        <v>1249.6000000000001</v>
      </c>
      <c r="F26" s="11">
        <f t="shared" si="4"/>
        <v>781.0000000000001</v>
      </c>
      <c r="G26" s="12">
        <f t="shared" si="5"/>
        <v>1178.8</v>
      </c>
      <c r="H26" s="12">
        <f t="shared" si="6"/>
        <v>884.0999999999999</v>
      </c>
      <c r="I26" s="9">
        <f t="shared" si="7"/>
        <v>80.30000000000001</v>
      </c>
      <c r="J26" s="9">
        <f t="shared" si="8"/>
        <v>78.10000000000001</v>
      </c>
      <c r="K26" s="9">
        <f t="shared" si="9"/>
        <v>294.7</v>
      </c>
    </row>
    <row r="27" spans="1:11" ht="14.25">
      <c r="A27" s="9">
        <v>60</v>
      </c>
      <c r="B27" s="9">
        <f t="shared" si="0"/>
        <v>1524</v>
      </c>
      <c r="C27" s="10">
        <f t="shared" si="1"/>
        <v>1329.6000000000001</v>
      </c>
      <c r="D27" s="10">
        <f t="shared" si="2"/>
        <v>747.9000000000001</v>
      </c>
      <c r="E27" s="11">
        <f t="shared" si="3"/>
        <v>1292.8000000000002</v>
      </c>
      <c r="F27" s="11">
        <f t="shared" si="4"/>
        <v>808.0000000000001</v>
      </c>
      <c r="G27" s="12">
        <f t="shared" si="5"/>
        <v>1219.2</v>
      </c>
      <c r="H27" s="12">
        <f t="shared" si="6"/>
        <v>914.4000000000001</v>
      </c>
      <c r="I27" s="9">
        <f t="shared" si="7"/>
        <v>83.10000000000001</v>
      </c>
      <c r="J27" s="9">
        <f t="shared" si="8"/>
        <v>80.80000000000001</v>
      </c>
      <c r="K27" s="9">
        <f t="shared" si="9"/>
        <v>304.8</v>
      </c>
    </row>
    <row r="28" spans="1:11" ht="14.25">
      <c r="A28" s="9">
        <v>62</v>
      </c>
      <c r="B28" s="9">
        <f t="shared" si="0"/>
        <v>1574.8</v>
      </c>
      <c r="C28" s="10">
        <f t="shared" si="1"/>
        <v>1372.8000000000002</v>
      </c>
      <c r="D28" s="10">
        <f t="shared" si="2"/>
        <v>772.2</v>
      </c>
      <c r="E28" s="11">
        <f t="shared" si="3"/>
        <v>1336</v>
      </c>
      <c r="F28" s="11">
        <f t="shared" si="4"/>
        <v>835</v>
      </c>
      <c r="G28" s="12">
        <f t="shared" si="5"/>
        <v>1260</v>
      </c>
      <c r="H28" s="12">
        <f t="shared" si="6"/>
        <v>945</v>
      </c>
      <c r="I28" s="9">
        <f t="shared" si="7"/>
        <v>85.80000000000001</v>
      </c>
      <c r="J28" s="9">
        <f t="shared" si="8"/>
        <v>83.5</v>
      </c>
      <c r="K28" s="9">
        <f t="shared" si="9"/>
        <v>315</v>
      </c>
    </row>
    <row r="29" spans="1:11" ht="14.25">
      <c r="A29" s="9">
        <v>64</v>
      </c>
      <c r="B29" s="9">
        <f t="shared" si="0"/>
        <v>1625.6</v>
      </c>
      <c r="C29" s="10">
        <f t="shared" si="1"/>
        <v>1417.6000000000001</v>
      </c>
      <c r="D29" s="10">
        <f t="shared" si="2"/>
        <v>797.4000000000001</v>
      </c>
      <c r="E29" s="11">
        <f t="shared" si="3"/>
        <v>1379.2</v>
      </c>
      <c r="F29" s="11">
        <f t="shared" si="4"/>
        <v>862</v>
      </c>
      <c r="G29" s="12">
        <f t="shared" si="5"/>
        <v>1300.8000000000002</v>
      </c>
      <c r="H29" s="12">
        <f t="shared" si="6"/>
        <v>975.6000000000001</v>
      </c>
      <c r="I29" s="9">
        <f t="shared" si="7"/>
        <v>88.60000000000001</v>
      </c>
      <c r="J29" s="9">
        <f t="shared" si="8"/>
        <v>86.2</v>
      </c>
      <c r="K29" s="9">
        <f t="shared" si="9"/>
        <v>325.20000000000005</v>
      </c>
    </row>
    <row r="30" spans="1:11" ht="14.25">
      <c r="A30" s="9">
        <v>68</v>
      </c>
      <c r="B30" s="9">
        <f t="shared" si="0"/>
        <v>1727.1999999999998</v>
      </c>
      <c r="C30" s="10">
        <f t="shared" si="1"/>
        <v>1505.6000000000001</v>
      </c>
      <c r="D30" s="10">
        <f t="shared" si="2"/>
        <v>846.9000000000001</v>
      </c>
      <c r="E30" s="11">
        <f t="shared" si="3"/>
        <v>1465.6000000000001</v>
      </c>
      <c r="F30" s="11">
        <f t="shared" si="4"/>
        <v>916.0000000000001</v>
      </c>
      <c r="G30" s="12">
        <f t="shared" si="5"/>
        <v>1382</v>
      </c>
      <c r="H30" s="12">
        <f t="shared" si="6"/>
        <v>1036.5</v>
      </c>
      <c r="I30" s="9">
        <f t="shared" si="7"/>
        <v>94.10000000000001</v>
      </c>
      <c r="J30" s="9">
        <f t="shared" si="8"/>
        <v>91.60000000000001</v>
      </c>
      <c r="K30" s="9">
        <f t="shared" si="9"/>
        <v>345.5</v>
      </c>
    </row>
    <row r="31" spans="1:11" ht="14.25">
      <c r="A31" s="9">
        <v>70</v>
      </c>
      <c r="B31" s="9">
        <f t="shared" si="0"/>
        <v>1778</v>
      </c>
      <c r="C31" s="10">
        <f t="shared" si="1"/>
        <v>1550.4</v>
      </c>
      <c r="D31" s="10">
        <f t="shared" si="2"/>
        <v>872.1</v>
      </c>
      <c r="E31" s="11">
        <f t="shared" si="3"/>
        <v>1508.8000000000002</v>
      </c>
      <c r="F31" s="11">
        <f t="shared" si="4"/>
        <v>943.0000000000001</v>
      </c>
      <c r="G31" s="12">
        <f t="shared" si="5"/>
        <v>1422.4</v>
      </c>
      <c r="H31" s="12">
        <f t="shared" si="6"/>
        <v>1066.8000000000002</v>
      </c>
      <c r="I31" s="9">
        <f t="shared" si="7"/>
        <v>96.9</v>
      </c>
      <c r="J31" s="9">
        <f t="shared" si="8"/>
        <v>94.30000000000001</v>
      </c>
      <c r="K31" s="9">
        <f t="shared" si="9"/>
        <v>355.6</v>
      </c>
    </row>
    <row r="32" spans="1:11" ht="14.25">
      <c r="A32" s="9">
        <v>72</v>
      </c>
      <c r="B32" s="9">
        <f t="shared" si="0"/>
        <v>1828.8</v>
      </c>
      <c r="C32" s="10">
        <f t="shared" si="1"/>
        <v>1595.2</v>
      </c>
      <c r="D32" s="10">
        <f t="shared" si="2"/>
        <v>897.3000000000001</v>
      </c>
      <c r="E32" s="11">
        <f t="shared" si="3"/>
        <v>1552</v>
      </c>
      <c r="F32" s="11">
        <f t="shared" si="4"/>
        <v>970</v>
      </c>
      <c r="G32" s="12">
        <f t="shared" si="5"/>
        <v>1463.2</v>
      </c>
      <c r="H32" s="12">
        <f t="shared" si="6"/>
        <v>1097.4</v>
      </c>
      <c r="I32" s="9">
        <f t="shared" si="7"/>
        <v>99.7</v>
      </c>
      <c r="J32" s="9">
        <f t="shared" si="8"/>
        <v>97</v>
      </c>
      <c r="K32" s="9">
        <f t="shared" si="9"/>
        <v>365.8</v>
      </c>
    </row>
    <row r="33" spans="1:11" ht="14.25">
      <c r="A33" s="9">
        <v>76</v>
      </c>
      <c r="B33" s="9">
        <f t="shared" si="0"/>
        <v>1930.3999999999999</v>
      </c>
      <c r="C33" s="10">
        <f t="shared" si="1"/>
        <v>1683.2</v>
      </c>
      <c r="D33" s="10">
        <f t="shared" si="2"/>
        <v>946.8000000000001</v>
      </c>
      <c r="E33" s="11">
        <f t="shared" si="3"/>
        <v>1638.4</v>
      </c>
      <c r="F33" s="11">
        <f t="shared" si="4"/>
        <v>1024</v>
      </c>
      <c r="G33" s="12">
        <f t="shared" si="5"/>
        <v>1544.4</v>
      </c>
      <c r="H33" s="12">
        <f t="shared" si="6"/>
        <v>1158.3000000000002</v>
      </c>
      <c r="I33" s="9">
        <f t="shared" si="7"/>
        <v>105.2</v>
      </c>
      <c r="J33" s="9">
        <f t="shared" si="8"/>
        <v>102.4</v>
      </c>
      <c r="K33" s="9">
        <f t="shared" si="9"/>
        <v>386.1</v>
      </c>
    </row>
    <row r="34" spans="1:11" ht="14.25">
      <c r="A34" s="9">
        <v>80</v>
      </c>
      <c r="B34" s="9">
        <f t="shared" si="0"/>
        <v>2032</v>
      </c>
      <c r="C34" s="10">
        <f t="shared" si="1"/>
        <v>1771.2</v>
      </c>
      <c r="D34" s="10">
        <f t="shared" si="2"/>
        <v>996.3000000000001</v>
      </c>
      <c r="E34" s="11">
        <f t="shared" si="3"/>
        <v>1723.2</v>
      </c>
      <c r="F34" s="11">
        <f t="shared" si="4"/>
        <v>1077</v>
      </c>
      <c r="G34" s="12">
        <f t="shared" si="5"/>
        <v>1625.6000000000001</v>
      </c>
      <c r="H34" s="12">
        <f t="shared" si="6"/>
        <v>1219.2</v>
      </c>
      <c r="I34" s="9">
        <f t="shared" si="7"/>
        <v>110.7</v>
      </c>
      <c r="J34" s="9">
        <f t="shared" si="8"/>
        <v>107.7</v>
      </c>
      <c r="K34" s="9">
        <f t="shared" si="9"/>
        <v>406.40000000000003</v>
      </c>
    </row>
    <row r="35" spans="1:11" ht="14.25">
      <c r="A35" s="9">
        <v>82</v>
      </c>
      <c r="B35" s="9">
        <f t="shared" si="0"/>
        <v>2082.7999999999997</v>
      </c>
      <c r="C35" s="10">
        <f t="shared" si="1"/>
        <v>1816</v>
      </c>
      <c r="D35" s="10">
        <f t="shared" si="2"/>
        <v>1021.5</v>
      </c>
      <c r="E35" s="11">
        <f t="shared" si="3"/>
        <v>1766.4</v>
      </c>
      <c r="F35" s="11">
        <f t="shared" si="4"/>
        <v>1104</v>
      </c>
      <c r="G35" s="12">
        <f t="shared" si="5"/>
        <v>1666.4</v>
      </c>
      <c r="H35" s="12">
        <f t="shared" si="6"/>
        <v>1249.8000000000002</v>
      </c>
      <c r="I35" s="9">
        <f t="shared" si="7"/>
        <v>113.5</v>
      </c>
      <c r="J35" s="9">
        <f t="shared" si="8"/>
        <v>110.4</v>
      </c>
      <c r="K35" s="9">
        <f t="shared" si="9"/>
        <v>416.6</v>
      </c>
    </row>
    <row r="36" spans="1:11" ht="14.25">
      <c r="A36" s="9">
        <v>84</v>
      </c>
      <c r="B36" s="9">
        <f t="shared" si="0"/>
        <v>2133.6</v>
      </c>
      <c r="C36" s="10">
        <f t="shared" si="1"/>
        <v>1860.8000000000002</v>
      </c>
      <c r="D36" s="10">
        <f t="shared" si="2"/>
        <v>1046.7</v>
      </c>
      <c r="E36" s="11">
        <f t="shared" si="3"/>
        <v>1809.6000000000001</v>
      </c>
      <c r="F36" s="11">
        <f t="shared" si="4"/>
        <v>1131</v>
      </c>
      <c r="G36" s="12">
        <f t="shared" si="5"/>
        <v>1707.2</v>
      </c>
      <c r="H36" s="12">
        <f t="shared" si="6"/>
        <v>1280.4</v>
      </c>
      <c r="I36" s="9">
        <f t="shared" si="7"/>
        <v>116.30000000000001</v>
      </c>
      <c r="J36" s="9">
        <f t="shared" si="8"/>
        <v>113.10000000000001</v>
      </c>
      <c r="K36" s="9">
        <f t="shared" si="9"/>
        <v>426.8</v>
      </c>
    </row>
    <row r="37" spans="1:11" ht="14.25">
      <c r="A37" s="9">
        <v>86</v>
      </c>
      <c r="B37" s="9">
        <f t="shared" si="0"/>
        <v>2184.4</v>
      </c>
      <c r="C37" s="10">
        <f t="shared" si="1"/>
        <v>1904</v>
      </c>
      <c r="D37" s="10">
        <f t="shared" si="2"/>
        <v>1071</v>
      </c>
      <c r="E37" s="11">
        <f t="shared" si="3"/>
        <v>1852.8000000000002</v>
      </c>
      <c r="F37" s="11">
        <f t="shared" si="4"/>
        <v>1158</v>
      </c>
      <c r="G37" s="12">
        <f t="shared" si="5"/>
        <v>1747.6000000000001</v>
      </c>
      <c r="H37" s="12">
        <f t="shared" si="6"/>
        <v>1310.7</v>
      </c>
      <c r="I37" s="9">
        <f t="shared" si="7"/>
        <v>119</v>
      </c>
      <c r="J37" s="9">
        <f t="shared" si="8"/>
        <v>115.80000000000001</v>
      </c>
      <c r="K37" s="9">
        <f t="shared" si="9"/>
        <v>436.90000000000003</v>
      </c>
    </row>
    <row r="38" spans="1:11" ht="14.25">
      <c r="A38" s="9">
        <v>88</v>
      </c>
      <c r="B38" s="9">
        <f t="shared" si="0"/>
        <v>2235.2</v>
      </c>
      <c r="C38" s="10">
        <f t="shared" si="1"/>
        <v>1948.8000000000002</v>
      </c>
      <c r="D38" s="10">
        <f t="shared" si="2"/>
        <v>1096.2</v>
      </c>
      <c r="E38" s="11">
        <f t="shared" si="3"/>
        <v>1896</v>
      </c>
      <c r="F38" s="11">
        <f t="shared" si="4"/>
        <v>1185</v>
      </c>
      <c r="G38" s="12">
        <f t="shared" si="5"/>
        <v>1788.4</v>
      </c>
      <c r="H38" s="12">
        <f t="shared" si="6"/>
        <v>1341.3000000000002</v>
      </c>
      <c r="I38" s="9">
        <f t="shared" si="7"/>
        <v>121.80000000000001</v>
      </c>
      <c r="J38" s="9">
        <f t="shared" si="8"/>
        <v>118.5</v>
      </c>
      <c r="K38" s="9">
        <f t="shared" si="9"/>
        <v>447.1</v>
      </c>
    </row>
    <row r="39" spans="1:11" ht="14.25">
      <c r="A39" s="9">
        <v>90</v>
      </c>
      <c r="B39" s="9">
        <f t="shared" si="0"/>
        <v>2286</v>
      </c>
      <c r="C39" s="10">
        <f t="shared" si="1"/>
        <v>1993.6000000000001</v>
      </c>
      <c r="D39" s="10">
        <f t="shared" si="2"/>
        <v>1121.4</v>
      </c>
      <c r="E39" s="11">
        <f t="shared" si="3"/>
        <v>1939.2</v>
      </c>
      <c r="F39" s="11">
        <f t="shared" si="4"/>
        <v>1212</v>
      </c>
      <c r="G39" s="12">
        <f t="shared" si="5"/>
        <v>1828.8000000000002</v>
      </c>
      <c r="H39" s="12">
        <f t="shared" si="6"/>
        <v>1371.6000000000001</v>
      </c>
      <c r="I39" s="9">
        <f t="shared" si="7"/>
        <v>124.60000000000001</v>
      </c>
      <c r="J39" s="9">
        <f t="shared" si="8"/>
        <v>121.2</v>
      </c>
      <c r="K39" s="9">
        <f t="shared" si="9"/>
        <v>457.20000000000005</v>
      </c>
    </row>
    <row r="40" spans="1:11" ht="14.25">
      <c r="A40" s="9">
        <v>92</v>
      </c>
      <c r="B40" s="9">
        <f t="shared" si="0"/>
        <v>2336.7999999999997</v>
      </c>
      <c r="C40" s="10">
        <f t="shared" si="1"/>
        <v>2036.8000000000002</v>
      </c>
      <c r="D40" s="10">
        <f t="shared" si="2"/>
        <v>1145.7</v>
      </c>
      <c r="E40" s="11">
        <f t="shared" si="3"/>
        <v>1982.4</v>
      </c>
      <c r="F40" s="11">
        <f t="shared" si="4"/>
        <v>1239</v>
      </c>
      <c r="G40" s="12">
        <f t="shared" si="5"/>
        <v>1869.6000000000001</v>
      </c>
      <c r="H40" s="12">
        <f t="shared" si="6"/>
        <v>1402.2</v>
      </c>
      <c r="I40" s="9">
        <f t="shared" si="7"/>
        <v>127.30000000000001</v>
      </c>
      <c r="J40" s="9">
        <f t="shared" si="8"/>
        <v>123.9</v>
      </c>
      <c r="K40" s="9">
        <f t="shared" si="9"/>
        <v>467.40000000000003</v>
      </c>
    </row>
    <row r="41" spans="1:11" ht="14.25">
      <c r="A41" s="9">
        <v>96</v>
      </c>
      <c r="B41" s="9">
        <f t="shared" si="0"/>
        <v>2438.3999999999996</v>
      </c>
      <c r="C41" s="10">
        <f t="shared" si="1"/>
        <v>2126.4</v>
      </c>
      <c r="D41" s="10">
        <f t="shared" si="2"/>
        <v>1196.1000000000001</v>
      </c>
      <c r="E41" s="11">
        <f t="shared" si="3"/>
        <v>2068.8</v>
      </c>
      <c r="F41" s="11">
        <f t="shared" si="4"/>
        <v>1293</v>
      </c>
      <c r="G41" s="12">
        <f t="shared" si="5"/>
        <v>1950.8000000000002</v>
      </c>
      <c r="H41" s="12">
        <f t="shared" si="6"/>
        <v>1463.1000000000001</v>
      </c>
      <c r="I41" s="9">
        <f t="shared" si="7"/>
        <v>132.9</v>
      </c>
      <c r="J41" s="9">
        <f t="shared" si="8"/>
        <v>129.3</v>
      </c>
      <c r="K41" s="9">
        <f t="shared" si="9"/>
        <v>487.70000000000005</v>
      </c>
    </row>
    <row r="42" spans="1:11" ht="14.25">
      <c r="A42" s="9">
        <v>100</v>
      </c>
      <c r="B42" s="9">
        <f t="shared" si="0"/>
        <v>2540</v>
      </c>
      <c r="C42" s="10">
        <f t="shared" si="1"/>
        <v>2214.4</v>
      </c>
      <c r="D42" s="10">
        <f t="shared" si="2"/>
        <v>1245.6000000000001</v>
      </c>
      <c r="E42" s="11">
        <f t="shared" si="3"/>
        <v>2155.2000000000003</v>
      </c>
      <c r="F42" s="11">
        <f t="shared" si="4"/>
        <v>1347.0000000000002</v>
      </c>
      <c r="G42" s="12">
        <f t="shared" si="5"/>
        <v>2032</v>
      </c>
      <c r="H42" s="12">
        <f t="shared" si="6"/>
        <v>1524</v>
      </c>
      <c r="I42" s="9">
        <f t="shared" si="7"/>
        <v>138.4</v>
      </c>
      <c r="J42" s="9">
        <f t="shared" si="8"/>
        <v>134.70000000000002</v>
      </c>
      <c r="K42" s="9">
        <f t="shared" si="9"/>
        <v>508</v>
      </c>
    </row>
    <row r="43" spans="1:11" ht="14.25">
      <c r="A43" s="9">
        <v>104</v>
      </c>
      <c r="B43" s="9">
        <f t="shared" si="0"/>
        <v>2641.6</v>
      </c>
      <c r="C43" s="10">
        <f t="shared" si="1"/>
        <v>2302.4</v>
      </c>
      <c r="D43" s="10">
        <f t="shared" si="2"/>
        <v>1295.1000000000001</v>
      </c>
      <c r="E43" s="11">
        <f t="shared" si="3"/>
        <v>2241.6</v>
      </c>
      <c r="F43" s="11">
        <f t="shared" si="4"/>
        <v>1401</v>
      </c>
      <c r="G43" s="12">
        <f t="shared" si="5"/>
        <v>2113.6</v>
      </c>
      <c r="H43" s="12">
        <f t="shared" si="6"/>
        <v>1585.1999999999998</v>
      </c>
      <c r="I43" s="9">
        <f t="shared" si="7"/>
        <v>143.9</v>
      </c>
      <c r="J43" s="9">
        <f t="shared" si="8"/>
        <v>140.1</v>
      </c>
      <c r="K43" s="9">
        <f t="shared" si="9"/>
        <v>528.4</v>
      </c>
    </row>
    <row r="44" spans="1:11" ht="14.25">
      <c r="A44" s="9">
        <v>110</v>
      </c>
      <c r="B44" s="9">
        <f t="shared" si="0"/>
        <v>2794</v>
      </c>
      <c r="C44" s="10">
        <f t="shared" si="1"/>
        <v>2435.2000000000003</v>
      </c>
      <c r="D44" s="10">
        <f t="shared" si="2"/>
        <v>1369.8000000000002</v>
      </c>
      <c r="E44" s="11">
        <f t="shared" si="3"/>
        <v>2369.6</v>
      </c>
      <c r="F44" s="11">
        <f t="shared" si="4"/>
        <v>1481</v>
      </c>
      <c r="G44" s="12">
        <f t="shared" si="5"/>
        <v>2235.2000000000003</v>
      </c>
      <c r="H44" s="12">
        <f t="shared" si="6"/>
        <v>1676.4</v>
      </c>
      <c r="I44" s="9">
        <f t="shared" si="7"/>
        <v>152.20000000000002</v>
      </c>
      <c r="J44" s="9">
        <f t="shared" si="8"/>
        <v>148.1</v>
      </c>
      <c r="K44" s="9">
        <f t="shared" si="9"/>
        <v>558.8000000000001</v>
      </c>
    </row>
    <row r="45" spans="1:11" ht="14.25">
      <c r="A45" s="9">
        <v>116</v>
      </c>
      <c r="B45" s="9">
        <f t="shared" si="0"/>
        <v>2946.3999999999996</v>
      </c>
      <c r="C45" s="10">
        <f t="shared" si="1"/>
        <v>2569.6000000000004</v>
      </c>
      <c r="D45" s="10">
        <f t="shared" si="2"/>
        <v>1445.4</v>
      </c>
      <c r="E45" s="11">
        <f t="shared" si="3"/>
        <v>2499.2000000000003</v>
      </c>
      <c r="F45" s="11">
        <f t="shared" si="4"/>
        <v>1562.0000000000002</v>
      </c>
      <c r="G45" s="12">
        <f t="shared" si="5"/>
        <v>2357.2000000000003</v>
      </c>
      <c r="H45" s="12">
        <f t="shared" si="6"/>
        <v>1767.9</v>
      </c>
      <c r="I45" s="9">
        <f t="shared" si="7"/>
        <v>160.60000000000002</v>
      </c>
      <c r="J45" s="9">
        <f t="shared" si="8"/>
        <v>156.20000000000002</v>
      </c>
      <c r="K45" s="9">
        <f t="shared" si="9"/>
        <v>589.3000000000001</v>
      </c>
    </row>
    <row r="46" spans="1:11" ht="14.25">
      <c r="A46" s="9">
        <v>120</v>
      </c>
      <c r="B46" s="9">
        <f t="shared" si="0"/>
        <v>3048</v>
      </c>
      <c r="C46" s="10">
        <f t="shared" si="1"/>
        <v>2657.6000000000004</v>
      </c>
      <c r="D46" s="10">
        <f t="shared" si="2"/>
        <v>1494.9</v>
      </c>
      <c r="E46" s="11">
        <f t="shared" si="3"/>
        <v>2585.6000000000004</v>
      </c>
      <c r="F46" s="11">
        <f t="shared" si="4"/>
        <v>1616.0000000000002</v>
      </c>
      <c r="G46" s="12">
        <f t="shared" si="5"/>
        <v>2438.4</v>
      </c>
      <c r="H46" s="12">
        <f t="shared" si="6"/>
        <v>1828.8000000000002</v>
      </c>
      <c r="I46" s="9">
        <f t="shared" si="7"/>
        <v>166.10000000000002</v>
      </c>
      <c r="J46" s="9">
        <f t="shared" si="8"/>
        <v>161.60000000000002</v>
      </c>
      <c r="K46" s="9">
        <f t="shared" si="9"/>
        <v>609.6</v>
      </c>
    </row>
    <row r="48" spans="1:11" ht="36" customHeight="1">
      <c r="A48" s="13" t="s">
        <v>12</v>
      </c>
      <c r="B48" s="23" t="s">
        <v>13</v>
      </c>
      <c r="C48" s="24"/>
      <c r="D48" s="24"/>
      <c r="E48" s="25"/>
      <c r="F48" s="25"/>
      <c r="G48" s="26"/>
      <c r="H48" s="26"/>
      <c r="I48" s="23"/>
      <c r="J48" s="23"/>
      <c r="K48" s="23"/>
    </row>
    <row r="49" spans="1:11" ht="46.5" customHeight="1">
      <c r="A49" s="13" t="s">
        <v>14</v>
      </c>
      <c r="B49" s="23" t="s">
        <v>15</v>
      </c>
      <c r="C49" s="24"/>
      <c r="D49" s="24"/>
      <c r="E49" s="25"/>
      <c r="F49" s="25"/>
      <c r="G49" s="26"/>
      <c r="H49" s="26"/>
      <c r="I49" s="23"/>
      <c r="J49" s="23"/>
      <c r="K49" s="23"/>
    </row>
  </sheetData>
  <sheetProtection/>
  <mergeCells count="8">
    <mergeCell ref="B48:K48"/>
    <mergeCell ref="B49:K49"/>
    <mergeCell ref="A1:K1"/>
    <mergeCell ref="A2:B2"/>
    <mergeCell ref="C2:D2"/>
    <mergeCell ref="E2:F2"/>
    <mergeCell ref="G2:H2"/>
    <mergeCell ref="I2:K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xdsnet</dc:creator>
  <cp:keywords/>
  <dc:description/>
  <cp:lastModifiedBy>Administrator</cp:lastModifiedBy>
  <dcterms:created xsi:type="dcterms:W3CDTF">2013-11-17T13:57:52Z</dcterms:created>
  <dcterms:modified xsi:type="dcterms:W3CDTF">2014-07-02T13:04:52Z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